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-本部\共有\組織・労働局（生活法制）\①法制部関係\2026年度法制\01超勤・多忙化解消\9月勤務実態記録\記録シート\"/>
    </mc:Choice>
  </mc:AlternateContent>
  <xr:revisionPtr revIDLastSave="0" documentId="8_{BDD52EA2-8914-48F3-9B3F-9E41ED10327A}" xr6:coauthVersionLast="47" xr6:coauthVersionMax="47" xr10:uidLastSave="{00000000-0000-0000-0000-000000000000}"/>
  <bookViews>
    <workbookView xWindow="-28920" yWindow="-120" windowWidth="29040" windowHeight="15720" xr2:uid="{19CBBB37-567D-43C7-9438-C8A4E25DFECB}"/>
  </bookViews>
  <sheets>
    <sheet name="別紙2(分会用)" sheetId="1" r:id="rId1"/>
  </sheets>
  <definedNames>
    <definedName name="_xlnm.Print_Area" localSheetId="0">'別紙2(分会用)'!$A$1:$L$55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K55" i="1"/>
  <c r="J55" i="1"/>
  <c r="I55" i="1"/>
  <c r="H55" i="1"/>
  <c r="G55" i="1"/>
  <c r="F55" i="1"/>
  <c r="E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S47" i="1"/>
  <c r="Q47" i="1"/>
  <c r="P47" i="1"/>
  <c r="O47" i="1"/>
  <c r="R47" i="1" s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R37" i="1" s="1"/>
  <c r="O37" i="1"/>
  <c r="S37" i="1" s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Q55" i="1" s="1"/>
  <c r="P20" i="1"/>
  <c r="P55" i="1" s="1"/>
  <c r="O20" i="1"/>
  <c r="N20" i="1"/>
  <c r="M20" i="1"/>
  <c r="S54" i="1" l="1"/>
  <c r="R54" i="1"/>
  <c r="S53" i="1"/>
  <c r="R53" i="1"/>
  <c r="S52" i="1"/>
  <c r="R52" i="1"/>
  <c r="S51" i="1"/>
  <c r="R51" i="1"/>
  <c r="R50" i="1"/>
  <c r="S50" i="1"/>
  <c r="S49" i="1"/>
  <c r="R49" i="1"/>
  <c r="R48" i="1"/>
  <c r="S48" i="1"/>
  <c r="S46" i="1"/>
  <c r="R46" i="1"/>
  <c r="S45" i="1"/>
  <c r="R45" i="1"/>
  <c r="R44" i="1"/>
  <c r="S44" i="1"/>
  <c r="R43" i="1"/>
  <c r="S43" i="1"/>
  <c r="S42" i="1"/>
  <c r="R42" i="1"/>
  <c r="S41" i="1"/>
  <c r="R41" i="1"/>
  <c r="R40" i="1"/>
  <c r="S40" i="1"/>
  <c r="R39" i="1"/>
  <c r="S39" i="1"/>
  <c r="R38" i="1"/>
  <c r="S38" i="1"/>
  <c r="S36" i="1"/>
  <c r="R36" i="1"/>
  <c r="S35" i="1"/>
  <c r="R35" i="1"/>
  <c r="S34" i="1"/>
  <c r="R34" i="1"/>
  <c r="R33" i="1"/>
  <c r="S33" i="1"/>
  <c r="R32" i="1"/>
  <c r="S32" i="1"/>
  <c r="S31" i="1"/>
  <c r="R31" i="1"/>
  <c r="S30" i="1"/>
  <c r="R30" i="1"/>
  <c r="R29" i="1"/>
  <c r="S29" i="1"/>
  <c r="S28" i="1"/>
  <c r="R28" i="1"/>
  <c r="S27" i="1"/>
  <c r="R27" i="1"/>
  <c r="S26" i="1"/>
  <c r="R26" i="1"/>
  <c r="R25" i="1"/>
  <c r="S25" i="1"/>
  <c r="S24" i="1"/>
  <c r="R24" i="1"/>
  <c r="R23" i="1"/>
  <c r="S23" i="1"/>
  <c r="S22" i="1"/>
  <c r="R22" i="1"/>
  <c r="R21" i="1"/>
  <c r="S21" i="1"/>
  <c r="Q56" i="1"/>
  <c r="I11" i="1"/>
  <c r="J12" i="1"/>
  <c r="I10" i="1"/>
  <c r="Q10" i="1" s="1"/>
  <c r="J11" i="1"/>
  <c r="J10" i="1"/>
  <c r="I12" i="1"/>
  <c r="Q12" i="1" s="1"/>
  <c r="P56" i="1"/>
  <c r="G10" i="1"/>
  <c r="G11" i="1"/>
  <c r="G12" i="1"/>
  <c r="P12" i="1" s="1"/>
  <c r="H12" i="1"/>
  <c r="H10" i="1"/>
  <c r="H11" i="1"/>
  <c r="O55" i="1"/>
  <c r="S20" i="1"/>
  <c r="R20" i="1"/>
  <c r="O56" i="1" l="1"/>
  <c r="E10" i="1"/>
  <c r="F12" i="1"/>
  <c r="E11" i="1"/>
  <c r="F10" i="1"/>
  <c r="F11" i="1"/>
  <c r="E12" i="1"/>
  <c r="O12" i="1" s="1"/>
  <c r="R12" i="1" s="1"/>
  <c r="I16" i="1"/>
  <c r="S55" i="1"/>
  <c r="G16" i="1"/>
  <c r="E16" i="1"/>
  <c r="R55" i="1"/>
  <c r="I15" i="1"/>
  <c r="G15" i="1"/>
  <c r="E15" i="1"/>
  <c r="Q11" i="1"/>
  <c r="P11" i="1"/>
  <c r="P10" i="1"/>
  <c r="L12" i="1" l="1"/>
  <c r="K12" i="1"/>
  <c r="J16" i="1"/>
  <c r="H16" i="1"/>
  <c r="F16" i="1"/>
  <c r="F15" i="1"/>
  <c r="H15" i="1"/>
  <c r="J15" i="1"/>
  <c r="O10" i="1"/>
  <c r="R10" i="1" s="1"/>
  <c r="O11" i="1"/>
  <c r="R11" i="1" s="1"/>
  <c r="L10" i="1" l="1"/>
  <c r="K10" i="1"/>
  <c r="L11" i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note01</author>
  </authors>
  <commentList>
    <comment ref="J1" authorId="0" shapeId="0" xr:uid="{33595A09-4B18-468B-BFCD-20647B3F2F89}">
      <text>
        <r>
          <rPr>
            <b/>
            <sz val="9"/>
            <color indexed="81"/>
            <rFont val="MS P ゴシック"/>
            <family val="3"/>
            <charset val="128"/>
          </rPr>
          <t>支部名・支会名・分会名を記入してください。</t>
        </r>
      </text>
    </comment>
  </commentList>
</comments>
</file>

<file path=xl/sharedStrings.xml><?xml version="1.0" encoding="utf-8"?>
<sst xmlns="http://schemas.openxmlformats.org/spreadsheetml/2006/main" count="69" uniqueCount="54">
  <si>
    <r>
      <t>分会用　　　　</t>
    </r>
    <r>
      <rPr>
        <b/>
        <sz val="11"/>
        <color theme="1"/>
        <rFont val="游ゴシック"/>
        <family val="3"/>
        <charset val="128"/>
        <scheme val="minor"/>
      </rPr>
      <t>入力してください→</t>
    </r>
    <rPh sb="0" eb="2">
      <t>ブンカイ</t>
    </rPh>
    <rPh sb="2" eb="3">
      <t>ヨウ</t>
    </rPh>
    <rPh sb="7" eb="9">
      <t>ニュウリョク</t>
    </rPh>
    <phoneticPr fontId="5"/>
  </si>
  <si>
    <t>支部名</t>
    <rPh sb="0" eb="2">
      <t>シブ</t>
    </rPh>
    <rPh sb="2" eb="3">
      <t>メイ</t>
    </rPh>
    <phoneticPr fontId="5"/>
  </si>
  <si>
    <t>支会名</t>
    <rPh sb="0" eb="2">
      <t>シカイ</t>
    </rPh>
    <rPh sb="2" eb="3">
      <t>メイ</t>
    </rPh>
    <phoneticPr fontId="5"/>
  </si>
  <si>
    <t>分会名</t>
    <phoneticPr fontId="5"/>
  </si>
  <si>
    <t>別紙2</t>
    <rPh sb="0" eb="1">
      <t>ベツ</t>
    </rPh>
    <rPh sb="1" eb="2">
      <t>シ</t>
    </rPh>
    <phoneticPr fontId="5"/>
  </si>
  <si>
    <t>←この色の部分を、別紙１（個人用）最下部1行分からコピペ（値のみ）してください。</t>
    <rPh sb="3" eb="4">
      <t>イロ</t>
    </rPh>
    <rPh sb="5" eb="7">
      <t>ブブン</t>
    </rPh>
    <rPh sb="9" eb="11">
      <t>ベッシ</t>
    </rPh>
    <rPh sb="13" eb="16">
      <t>コジンヨウ</t>
    </rPh>
    <rPh sb="17" eb="20">
      <t>サイカブ</t>
    </rPh>
    <rPh sb="21" eb="22">
      <t>ギョウ</t>
    </rPh>
    <rPh sb="22" eb="23">
      <t>ブン</t>
    </rPh>
    <rPh sb="29" eb="30">
      <t>アタイ</t>
    </rPh>
    <phoneticPr fontId="5"/>
  </si>
  <si>
    <t>←この色のセルに記入・入力してください。</t>
    <rPh sb="3" eb="4">
      <t>イロ</t>
    </rPh>
    <rPh sb="8" eb="10">
      <t>キニュウ</t>
    </rPh>
    <rPh sb="11" eb="13">
      <t>ニュウリョク</t>
    </rPh>
    <phoneticPr fontId="5"/>
  </si>
  <si>
    <t>学校の出退勤管理　システムに</t>
    <rPh sb="0" eb="2">
      <t>ガッコウ</t>
    </rPh>
    <rPh sb="3" eb="6">
      <t>シュツタイキン</t>
    </rPh>
    <rPh sb="6" eb="8">
      <t>カンリ</t>
    </rPh>
    <phoneticPr fontId="5"/>
  </si>
  <si>
    <t xml:space="preserve"> イ．休憩時間の業務時間が反映されている</t>
    <rPh sb="3" eb="7">
      <t>キュウケイジカン</t>
    </rPh>
    <rPh sb="8" eb="12">
      <t>ギョウムジカン</t>
    </rPh>
    <rPh sb="13" eb="15">
      <t>ハンエイ</t>
    </rPh>
    <phoneticPr fontId="5"/>
  </si>
  <si>
    <t>　1. はい　2. いいえ</t>
    <phoneticPr fontId="5"/>
  </si>
  <si>
    <t>札教組</t>
    <rPh sb="0" eb="3">
      <t>サッキョウソ</t>
    </rPh>
    <phoneticPr fontId="5"/>
  </si>
  <si>
    <t xml:space="preserve"> ロ．週休日休日の業務時間が反映されている</t>
    <rPh sb="3" eb="8">
      <t>シュウキュウビキュウジツ</t>
    </rPh>
    <rPh sb="9" eb="13">
      <t>ギョウムジカン</t>
    </rPh>
    <rPh sb="14" eb="16">
      <t>ハンエイ</t>
    </rPh>
    <phoneticPr fontId="5"/>
  </si>
  <si>
    <t>小樽市</t>
    <rPh sb="0" eb="3">
      <t>オタルシ</t>
    </rPh>
    <phoneticPr fontId="5"/>
  </si>
  <si>
    <t>旭川市</t>
    <rPh sb="0" eb="3">
      <t>アサヒカワシ</t>
    </rPh>
    <phoneticPr fontId="5"/>
  </si>
  <si>
    <t>①超勤時間</t>
    <rPh sb="1" eb="3">
      <t>チョウキン</t>
    </rPh>
    <rPh sb="3" eb="5">
      <t>ジカン</t>
    </rPh>
    <phoneticPr fontId="5"/>
  </si>
  <si>
    <t>②休憩時間の業務</t>
    <rPh sb="1" eb="3">
      <t>キュウケイ</t>
    </rPh>
    <rPh sb="3" eb="5">
      <t>ジカン</t>
    </rPh>
    <rPh sb="6" eb="8">
      <t>ギョウム</t>
    </rPh>
    <phoneticPr fontId="5"/>
  </si>
  <si>
    <t>③持ち帰り業務</t>
    <rPh sb="1" eb="2">
      <t>モ</t>
    </rPh>
    <rPh sb="3" eb="4">
      <t>カエ</t>
    </rPh>
    <rPh sb="5" eb="7">
      <t>ギョウム</t>
    </rPh>
    <phoneticPr fontId="5"/>
  </si>
  <si>
    <t>合　計</t>
    <rPh sb="0" eb="1">
      <t>ゴウ</t>
    </rPh>
    <rPh sb="2" eb="3">
      <t>ケイ</t>
    </rPh>
    <phoneticPr fontId="5"/>
  </si>
  <si>
    <t>函館市</t>
    <rPh sb="0" eb="3">
      <t>ハコダテシ</t>
    </rPh>
    <phoneticPr fontId="5"/>
  </si>
  <si>
    <t>時間</t>
    <rPh sb="0" eb="2">
      <t>ジカン</t>
    </rPh>
    <phoneticPr fontId="5"/>
  </si>
  <si>
    <t>分</t>
    <rPh sb="0" eb="1">
      <t>フン</t>
    </rPh>
    <phoneticPr fontId="5"/>
  </si>
  <si>
    <t>石狩</t>
    <rPh sb="0" eb="2">
      <t>イシカリ</t>
    </rPh>
    <phoneticPr fontId="5"/>
  </si>
  <si>
    <t>9月合計</t>
    <rPh sb="1" eb="2">
      <t>ガツ</t>
    </rPh>
    <rPh sb="2" eb="4">
      <t>ゴウケイ</t>
    </rPh>
    <phoneticPr fontId="5"/>
  </si>
  <si>
    <t>後志</t>
    <rPh sb="0" eb="2">
      <t>シリベシ</t>
    </rPh>
    <phoneticPr fontId="5"/>
  </si>
  <si>
    <t>9月①+②合計</t>
    <rPh sb="1" eb="2">
      <t>ガツ</t>
    </rPh>
    <rPh sb="5" eb="7">
      <t>ゴウケイ</t>
    </rPh>
    <phoneticPr fontId="5"/>
  </si>
  <si>
    <t>上川</t>
    <rPh sb="0" eb="2">
      <t>カミカワ</t>
    </rPh>
    <phoneticPr fontId="5"/>
  </si>
  <si>
    <t>9月平均</t>
    <rPh sb="1" eb="2">
      <t>ガツ</t>
    </rPh>
    <rPh sb="2" eb="4">
      <t>ヘイキン</t>
    </rPh>
    <phoneticPr fontId="5"/>
  </si>
  <si>
    <t>宗谷</t>
    <rPh sb="0" eb="2">
      <t>ソウヤ</t>
    </rPh>
    <phoneticPr fontId="5"/>
  </si>
  <si>
    <t>留萌</t>
    <rPh sb="0" eb="2">
      <t>ルモイ</t>
    </rPh>
    <phoneticPr fontId="5"/>
  </si>
  <si>
    <t>超勤時間</t>
    <rPh sb="0" eb="4">
      <t>チョウキンジカン</t>
    </rPh>
    <phoneticPr fontId="5"/>
  </si>
  <si>
    <t>(a) 45時間超の人数</t>
    <rPh sb="6" eb="9">
      <t>ジカンチョウ</t>
    </rPh>
    <rPh sb="10" eb="12">
      <t>ニンズウ</t>
    </rPh>
    <phoneticPr fontId="5"/>
  </si>
  <si>
    <t>(b)内80時間超の人数</t>
    <rPh sb="3" eb="4">
      <t>ウチ</t>
    </rPh>
    <rPh sb="6" eb="9">
      <t>ジカンチョウ</t>
    </rPh>
    <rPh sb="10" eb="12">
      <t>ニンズウ</t>
    </rPh>
    <phoneticPr fontId="5"/>
  </si>
  <si>
    <t>(c)内100時間超の人数</t>
    <rPh sb="3" eb="4">
      <t>ウチ</t>
    </rPh>
    <rPh sb="7" eb="9">
      <t>ジカン</t>
    </rPh>
    <rPh sb="9" eb="10">
      <t>チョウ</t>
    </rPh>
    <rPh sb="11" eb="13">
      <t>ニンズウ</t>
    </rPh>
    <phoneticPr fontId="5"/>
  </si>
  <si>
    <t>檜山</t>
    <rPh sb="0" eb="2">
      <t>ヒヤマ</t>
    </rPh>
    <phoneticPr fontId="5"/>
  </si>
  <si>
    <t>　(A) ①＋②+③の合計が</t>
    <rPh sb="11" eb="13">
      <t>ゴウケイ</t>
    </rPh>
    <phoneticPr fontId="5"/>
  </si>
  <si>
    <t>渡島</t>
    <rPh sb="0" eb="2">
      <t>オシマ</t>
    </rPh>
    <phoneticPr fontId="5"/>
  </si>
  <si>
    <t>　(B) ①＋②の合計が</t>
    <rPh sb="9" eb="11">
      <t>ゴウケイ</t>
    </rPh>
    <phoneticPr fontId="5"/>
  </si>
  <si>
    <t>空知</t>
    <rPh sb="0" eb="2">
      <t>ソラチ</t>
    </rPh>
    <phoneticPr fontId="5"/>
  </si>
  <si>
    <t>胆振</t>
    <rPh sb="0" eb="2">
      <t>イブリ</t>
    </rPh>
    <phoneticPr fontId="5"/>
  </si>
  <si>
    <t>組合員(名前)</t>
    <rPh sb="0" eb="3">
      <t>クミアイイン</t>
    </rPh>
    <rPh sb="4" eb="6">
      <t>ナマエ</t>
    </rPh>
    <phoneticPr fontId="5"/>
  </si>
  <si>
    <t>校種</t>
    <rPh sb="0" eb="2">
      <t>コウシュ</t>
    </rPh>
    <phoneticPr fontId="5"/>
  </si>
  <si>
    <t>職種</t>
    <rPh sb="0" eb="2">
      <t>ショクシュ</t>
    </rPh>
    <phoneticPr fontId="5"/>
  </si>
  <si>
    <t>①超勤時間</t>
    <phoneticPr fontId="5"/>
  </si>
  <si>
    <t>②休憩時間の業務</t>
    <phoneticPr fontId="5"/>
  </si>
  <si>
    <t>③持ち帰り業務</t>
    <phoneticPr fontId="5"/>
  </si>
  <si>
    <t>日高</t>
    <rPh sb="0" eb="2">
      <t>ヒダカ</t>
    </rPh>
    <phoneticPr fontId="5"/>
  </si>
  <si>
    <t>イ</t>
    <phoneticPr fontId="5"/>
  </si>
  <si>
    <t>ロ</t>
    <phoneticPr fontId="5"/>
  </si>
  <si>
    <t>十勝</t>
    <rPh sb="0" eb="2">
      <t>トカチ</t>
    </rPh>
    <phoneticPr fontId="5"/>
  </si>
  <si>
    <t>←M20とN20には数式が入っているので消さないように注意してください！</t>
    <rPh sb="10" eb="12">
      <t>スウシキ</t>
    </rPh>
    <rPh sb="13" eb="14">
      <t>ハイ</t>
    </rPh>
    <rPh sb="20" eb="21">
      <t>ケ</t>
    </rPh>
    <rPh sb="27" eb="29">
      <t>チュウイ</t>
    </rPh>
    <phoneticPr fontId="5"/>
  </si>
  <si>
    <t>釧路</t>
    <rPh sb="0" eb="2">
      <t>クシロ</t>
    </rPh>
    <phoneticPr fontId="5"/>
  </si>
  <si>
    <t>根室</t>
    <rPh sb="0" eb="2">
      <t>ネムロ</t>
    </rPh>
    <phoneticPr fontId="5"/>
  </si>
  <si>
    <t>網走</t>
    <rPh sb="0" eb="2">
      <t>アバシリ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</si>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</sst>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auto="1"/>
      </right>
      <top style="thin">
        <color indexed="64"/>
      </top>
      <bottom/>
      <diagonal style="hair">
        <color indexed="64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auto="1"/>
      </right>
      <top/>
      <bottom style="thin">
        <color indexed="64"/>
      </bottom>
      <diagonal style="hair">
        <color indexed="64"/>
      </diagonal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2" borderId="3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Protection="1">
      <alignment vertical="center"/>
      <protection locked="0"/>
    </xf>
    <xf numFmtId="0" fontId="0" fillId="0" borderId="8" xfId="0" applyBorder="1">
      <alignment vertical="center"/>
    </xf>
    <xf numFmtId="0" fontId="7" fillId="0" borderId="8" xfId="0" applyFont="1" applyBorder="1" applyProtection="1">
      <alignment vertical="center"/>
      <protection locked="0"/>
    </xf>
    <xf numFmtId="0" fontId="8" fillId="0" borderId="9" xfId="0" applyFont="1" applyBorder="1" applyAlignment="1">
      <alignment vertical="center" wrapText="1"/>
    </xf>
    <xf numFmtId="0" fontId="0" fillId="2" borderId="3" xfId="0" applyFill="1" applyBorder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4" borderId="24" xfId="0" applyFill="1" applyBorder="1">
      <alignment vertical="center"/>
    </xf>
    <xf numFmtId="0" fontId="0" fillId="4" borderId="25" xfId="0" applyFill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9" xfId="0" applyBorder="1">
      <alignment vertical="center"/>
    </xf>
    <xf numFmtId="1" fontId="0" fillId="0" borderId="20" xfId="0" applyNumberFormat="1" applyBorder="1">
      <alignment vertical="center"/>
    </xf>
    <xf numFmtId="1" fontId="0" fillId="0" borderId="0" xfId="0" applyNumberForma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1" fontId="0" fillId="0" borderId="8" xfId="0" applyNumberFormat="1" applyBorder="1">
      <alignment vertical="center"/>
    </xf>
    <xf numFmtId="0" fontId="0" fillId="0" borderId="4" xfId="0" applyBorder="1">
      <alignment vertical="center"/>
    </xf>
    <xf numFmtId="1" fontId="0" fillId="0" borderId="4" xfId="0" applyNumberFormat="1" applyBorder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9" fillId="4" borderId="2" xfId="0" applyFont="1" applyFill="1" applyBorder="1">
      <alignment vertical="center"/>
    </xf>
    <xf numFmtId="176" fontId="9" fillId="0" borderId="9" xfId="1" applyNumberFormat="1" applyFont="1" applyFill="1" applyBorder="1" applyAlignment="1" applyProtection="1">
      <alignment vertical="center"/>
    </xf>
    <xf numFmtId="176" fontId="9" fillId="0" borderId="32" xfId="1" applyNumberFormat="1" applyFont="1" applyFill="1" applyBorder="1" applyAlignment="1" applyProtection="1">
      <alignment vertical="center"/>
    </xf>
    <xf numFmtId="0" fontId="9" fillId="0" borderId="0" xfId="0" applyFont="1" applyProtection="1">
      <alignment vertical="center"/>
      <protection locked="0"/>
    </xf>
    <xf numFmtId="176" fontId="9" fillId="0" borderId="0" xfId="1" applyNumberFormat="1" applyFont="1" applyFill="1" applyBorder="1" applyAlignment="1" applyProtection="1">
      <alignment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5" xfId="0" applyBorder="1" applyProtection="1">
      <alignment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0" fillId="0" borderId="40" xfId="0" applyBorder="1" applyProtection="1">
      <alignment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3" borderId="40" xfId="0" applyFill="1" applyBorder="1">
      <alignment vertical="center"/>
    </xf>
    <xf numFmtId="0" fontId="0" fillId="3" borderId="41" xfId="0" applyFill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>
      <alignment vertical="center"/>
    </xf>
    <xf numFmtId="0" fontId="0" fillId="0" borderId="39" xfId="0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85724</xdr:colOff>
      <xdr:row>1</xdr:row>
      <xdr:rowOff>47626</xdr:rowOff>
    </xdr:from>
    <xdr:to>
      <xdr:col>23</xdr:col>
      <xdr:colOff>371474</xdr:colOff>
      <xdr:row>15</xdr:row>
      <xdr:rowOff>46873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7BE23A8-A629-4985-8A8B-50D193EA457A}"/>
            </a:ext>
          </a:extLst>
        </xdr:cNvPr>
        <xdr:cNvSpPr/>
      </xdr:nvSpPr>
      <xdr:spPr>
        <a:xfrm>
          <a:off x="8823324" y="387351"/>
          <a:ext cx="3629025" cy="3015497"/>
        </a:xfrm>
        <a:prstGeom prst="wedgeRoundRectCallout">
          <a:avLst>
            <a:gd name="adj1" fmla="val -83935"/>
            <a:gd name="adj2" fmla="val 5535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247650</xdr:colOff>
      <xdr:row>2</xdr:row>
      <xdr:rowOff>104773</xdr:rowOff>
    </xdr:from>
    <xdr:to>
      <xdr:col>23</xdr:col>
      <xdr:colOff>238125</xdr:colOff>
      <xdr:row>14</xdr:row>
      <xdr:rowOff>114473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32C25D-BE2C-4A51-A6B5-D4560288E349}"/>
            </a:ext>
          </a:extLst>
        </xdr:cNvPr>
        <xdr:cNvSpPr txBox="1"/>
      </xdr:nvSpPr>
      <xdr:spPr>
        <a:xfrm>
          <a:off x="8982075" y="574673"/>
          <a:ext cx="3330575" cy="266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分会・支会（市支部）のとりまとめ担当者の方へ</a:t>
          </a:r>
          <a:r>
            <a:rPr kumimoji="1" lang="ja-JP" altLang="en-US" sz="1000"/>
            <a:t>：月末の集計が終わりましたら、この下にある</a:t>
          </a:r>
          <a:r>
            <a:rPr kumimoji="1" lang="ja-JP" altLang="en-US" sz="1050" b="1"/>
            <a:t>黄色＋緑色</a:t>
          </a:r>
          <a:r>
            <a:rPr kumimoji="1" lang="en-US" altLang="ja-JP" sz="1050" b="1"/>
            <a:t>222</a:t>
          </a:r>
          <a:r>
            <a:rPr kumimoji="1" lang="ja-JP" altLang="en-US" sz="1050" b="1"/>
            <a:t>の部分（</a:t>
          </a:r>
          <a:r>
            <a:rPr kumimoji="1" lang="en-US" altLang="ja-JP" sz="1050" b="1"/>
            <a:t>B</a:t>
          </a:r>
          <a:r>
            <a:rPr kumimoji="1" lang="ja-JP" altLang="en-US" sz="1050" b="1"/>
            <a:t>列から</a:t>
          </a:r>
          <a:r>
            <a:rPr kumimoji="1" lang="en-US" altLang="ja-JP" sz="1050" b="1"/>
            <a:t>N</a:t>
          </a:r>
          <a:r>
            <a:rPr kumimoji="1" lang="ja-JP" altLang="en-US" sz="1050" b="1"/>
            <a:t>列まで）を、登録されている全員分丸ごと選択してコピー</a:t>
          </a:r>
          <a:r>
            <a:rPr kumimoji="1" lang="ja-JP" altLang="en-US" sz="1000"/>
            <a:t>してください。</a:t>
          </a:r>
          <a:r>
            <a:rPr kumimoji="1" lang="ja-JP" altLang="en-US" sz="1000" b="1"/>
            <a:t>（出退勤管理システムの数字反映は１人めのみに自動反映されています。）</a:t>
          </a:r>
        </a:p>
        <a:p>
          <a:r>
            <a:rPr kumimoji="1" lang="ja-JP" altLang="en-US" sz="1000"/>
            <a:t>コピーしたデータは、次の</a:t>
          </a:r>
          <a:r>
            <a:rPr kumimoji="1" lang="ja-JP" altLang="en-US" sz="1050" b="1"/>
            <a:t>「支会・市支部用データ貼り付けシート」</a:t>
          </a:r>
          <a:r>
            <a:rPr kumimoji="1" lang="ja-JP" altLang="en-US" sz="1000"/>
            <a:t>の入力欄の</a:t>
          </a:r>
          <a:r>
            <a:rPr kumimoji="1" lang="en-US" altLang="ja-JP" sz="2000">
              <a:solidFill>
                <a:srgbClr val="FF0000"/>
              </a:solidFill>
            </a:rPr>
            <a:t>B20</a:t>
          </a:r>
          <a:r>
            <a:rPr kumimoji="1" lang="ja-JP" altLang="en-US" sz="1000"/>
            <a:t>セルを選択し、右クリックして</a:t>
          </a:r>
          <a:r>
            <a:rPr kumimoji="1" lang="ja-JP" altLang="en-US" sz="1050" b="1"/>
            <a:t>貼り付けオプションから「値（</a:t>
          </a:r>
          <a:r>
            <a:rPr kumimoji="1" lang="en-US" altLang="ja-JP" sz="1050" b="1"/>
            <a:t>123</a:t>
          </a:r>
          <a:r>
            <a:rPr kumimoji="1" lang="ja-JP" altLang="en-US" sz="1050" b="1"/>
            <a:t>と書かれたアイコン）」として貼り付け</a:t>
          </a:r>
          <a:r>
            <a:rPr kumimoji="1" lang="ja-JP" altLang="en-US" sz="1000"/>
            <a:t>を行ってください。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3770-CC94-483F-B0FD-73D12820EAB2}">
  <sheetPr>
    <pageSetUpPr fitToPage="1"/>
  </sheetPr>
  <dimension ref="A1:AA57"/>
  <sheetViews>
    <sheetView tabSelected="1" workbookViewId="0">
      <selection activeCell="V25" sqref="V25"/>
    </sheetView>
  </sheetViews>
  <sheetFormatPr defaultRowHeight="18"/>
  <cols>
    <col min="1" max="1" width="3.5" bestFit="1" customWidth="1"/>
    <col min="2" max="2" width="17.75" customWidth="1"/>
    <col min="3" max="3" width="6.33203125" customWidth="1"/>
    <col min="4" max="4" width="8.1640625" customWidth="1"/>
    <col min="5" max="10" width="8.58203125" customWidth="1"/>
    <col min="11" max="12" width="9.08203125" customWidth="1"/>
    <col min="13" max="14" width="8.83203125" customWidth="1"/>
    <col min="15" max="15" width="13" hidden="1" customWidth="1"/>
    <col min="16" max="16" width="11.25" hidden="1" customWidth="1"/>
    <col min="17" max="17" width="10.33203125" hidden="1" customWidth="1"/>
    <col min="18" max="18" width="8.83203125" hidden="1" customWidth="1"/>
    <col min="19" max="19" width="9.75" hidden="1" customWidth="1"/>
    <col min="20" max="20" width="9.1640625" customWidth="1"/>
    <col min="27" max="27" width="0" hidden="1" customWidth="1"/>
  </cols>
  <sheetData>
    <row r="1" spans="1:27" ht="27" customHeight="1">
      <c r="A1" s="1" t="s">
        <v>0</v>
      </c>
      <c r="B1" s="1"/>
      <c r="C1" s="1"/>
      <c r="D1" s="2"/>
      <c r="E1" s="3" t="s">
        <v>1</v>
      </c>
      <c r="F1" s="4"/>
      <c r="G1" s="3" t="s">
        <v>2</v>
      </c>
      <c r="H1" s="4"/>
      <c r="I1" s="3" t="s">
        <v>3</v>
      </c>
      <c r="J1" s="4"/>
      <c r="K1" s="5"/>
      <c r="L1" s="6" t="s">
        <v>4</v>
      </c>
    </row>
    <row r="2" spans="1:27" ht="9.75" customHeight="1">
      <c r="A2" s="7"/>
      <c r="B2" s="7"/>
      <c r="C2" s="7"/>
      <c r="D2" s="7"/>
      <c r="E2" s="8"/>
      <c r="F2" s="8"/>
      <c r="G2" s="5"/>
      <c r="H2" s="5"/>
      <c r="I2" s="5"/>
      <c r="J2" s="5"/>
      <c r="K2" s="5"/>
      <c r="L2" s="9"/>
    </row>
    <row r="3" spans="1:27" ht="21" customHeight="1">
      <c r="A3" s="10"/>
      <c r="B3" s="11" t="s">
        <v>5</v>
      </c>
      <c r="C3" s="12"/>
      <c r="D3" s="12"/>
      <c r="F3" s="13"/>
      <c r="G3" s="13"/>
      <c r="H3" s="13"/>
      <c r="I3" s="14"/>
      <c r="J3" s="15" t="s">
        <v>6</v>
      </c>
      <c r="K3" s="16"/>
      <c r="L3" s="17"/>
      <c r="O3" s="18"/>
      <c r="P3" s="18"/>
      <c r="Q3" s="16"/>
    </row>
    <row r="4" spans="1:27" ht="9.65" customHeight="1">
      <c r="A4" s="7"/>
      <c r="B4" s="12"/>
      <c r="C4" s="12"/>
      <c r="D4" s="12"/>
      <c r="F4" s="13"/>
      <c r="G4" s="13"/>
      <c r="H4" s="13"/>
      <c r="I4" s="19"/>
      <c r="K4" s="16"/>
      <c r="L4" s="17"/>
      <c r="O4" s="18"/>
      <c r="P4" s="18"/>
      <c r="Q4" s="16"/>
    </row>
    <row r="5" spans="1:27" ht="19.149999999999999" customHeight="1">
      <c r="B5" s="20" t="s">
        <v>7</v>
      </c>
      <c r="C5" s="21"/>
      <c r="D5" s="22"/>
      <c r="E5" s="23" t="s">
        <v>8</v>
      </c>
      <c r="F5" s="24"/>
      <c r="G5" s="25"/>
      <c r="H5" s="25"/>
      <c r="I5" s="26"/>
      <c r="J5" s="27"/>
      <c r="K5" s="16" t="s">
        <v>9</v>
      </c>
      <c r="L5" s="17"/>
      <c r="O5" s="18"/>
      <c r="P5" s="18"/>
      <c r="Q5" s="16"/>
      <c r="AA5" t="s">
        <v>10</v>
      </c>
    </row>
    <row r="6" spans="1:27" ht="19.149999999999999" customHeight="1">
      <c r="A6" s="28"/>
      <c r="B6" s="29"/>
      <c r="C6" s="30"/>
      <c r="D6" s="31"/>
      <c r="E6" s="23" t="s">
        <v>11</v>
      </c>
      <c r="F6" s="24"/>
      <c r="G6" s="25"/>
      <c r="H6" s="25"/>
      <c r="I6" s="26"/>
      <c r="J6" s="27"/>
      <c r="K6" s="16" t="s">
        <v>9</v>
      </c>
      <c r="L6" s="17"/>
      <c r="O6" s="18"/>
      <c r="P6" s="18"/>
      <c r="Q6" s="16"/>
      <c r="AA6" t="s">
        <v>12</v>
      </c>
    </row>
    <row r="7" spans="1:27" ht="15" customHeight="1">
      <c r="A7" s="7"/>
      <c r="B7" s="12"/>
      <c r="C7" s="12"/>
      <c r="D7" s="12"/>
      <c r="F7" s="13"/>
      <c r="G7" s="13"/>
      <c r="H7" s="13"/>
      <c r="I7" s="19"/>
      <c r="K7" s="16"/>
      <c r="L7" s="17"/>
      <c r="O7" s="18"/>
      <c r="P7" s="18"/>
      <c r="Q7" s="16"/>
      <c r="AA7" t="s">
        <v>13</v>
      </c>
    </row>
    <row r="8" spans="1:27">
      <c r="A8" s="32"/>
      <c r="B8" s="33"/>
      <c r="C8" s="34"/>
      <c r="D8" s="34"/>
      <c r="E8" s="35" t="s">
        <v>14</v>
      </c>
      <c r="F8" s="36"/>
      <c r="G8" s="35" t="s">
        <v>15</v>
      </c>
      <c r="H8" s="36"/>
      <c r="I8" s="35" t="s">
        <v>16</v>
      </c>
      <c r="J8" s="36"/>
      <c r="K8" s="35" t="s">
        <v>17</v>
      </c>
      <c r="L8" s="36"/>
      <c r="P8" s="37"/>
      <c r="Q8" s="37"/>
      <c r="AA8" t="s">
        <v>18</v>
      </c>
    </row>
    <row r="9" spans="1:27">
      <c r="A9" s="38"/>
      <c r="B9" s="39"/>
      <c r="C9" s="40"/>
      <c r="D9" s="40"/>
      <c r="E9" s="41" t="s">
        <v>19</v>
      </c>
      <c r="F9" s="42" t="s">
        <v>20</v>
      </c>
      <c r="G9" s="41" t="s">
        <v>19</v>
      </c>
      <c r="H9" s="42" t="s">
        <v>20</v>
      </c>
      <c r="I9" s="41" t="s">
        <v>19</v>
      </c>
      <c r="J9" s="42" t="s">
        <v>20</v>
      </c>
      <c r="K9" s="41" t="s">
        <v>19</v>
      </c>
      <c r="L9" s="42" t="s">
        <v>20</v>
      </c>
      <c r="O9" s="37"/>
      <c r="AA9" t="s">
        <v>21</v>
      </c>
    </row>
    <row r="10" spans="1:27">
      <c r="A10" s="43" t="s">
        <v>22</v>
      </c>
      <c r="B10" s="44"/>
      <c r="C10" s="44"/>
      <c r="D10" s="45"/>
      <c r="E10" s="46">
        <f>INT(O55/60)</f>
        <v>0</v>
      </c>
      <c r="F10" s="47">
        <f>MOD(O55,60)</f>
        <v>0</v>
      </c>
      <c r="G10" s="46">
        <f>INT(P55/60)</f>
        <v>0</v>
      </c>
      <c r="H10" s="47">
        <f>MOD(P55,60)</f>
        <v>0</v>
      </c>
      <c r="I10" s="46">
        <f>INT(Q55/60)</f>
        <v>0</v>
      </c>
      <c r="J10" s="47">
        <f>MOD(Q55,60)</f>
        <v>0</v>
      </c>
      <c r="K10" s="48">
        <f>INT(R10/60)</f>
        <v>0</v>
      </c>
      <c r="L10" s="49">
        <f>MOD(R10,60)</f>
        <v>0</v>
      </c>
      <c r="O10">
        <f>E10*60+F10</f>
        <v>0</v>
      </c>
      <c r="P10">
        <f>G10*60+H10</f>
        <v>0</v>
      </c>
      <c r="Q10">
        <f>I10*60+J10</f>
        <v>0</v>
      </c>
      <c r="R10">
        <f>O10+P10+Q10</f>
        <v>0</v>
      </c>
      <c r="AA10" t="s">
        <v>23</v>
      </c>
    </row>
    <row r="11" spans="1:27">
      <c r="A11" s="50" t="s">
        <v>24</v>
      </c>
      <c r="B11" s="51"/>
      <c r="C11" s="51"/>
      <c r="D11" s="52"/>
      <c r="E11" s="48">
        <f>INT(O55/60)</f>
        <v>0</v>
      </c>
      <c r="F11" s="49">
        <f>MOD(O55,60)</f>
        <v>0</v>
      </c>
      <c r="G11" s="48">
        <f>INT(P55/60)</f>
        <v>0</v>
      </c>
      <c r="H11" s="49">
        <f>MOD(P55,60)</f>
        <v>0</v>
      </c>
      <c r="I11" s="48">
        <f>INT(Q55/60)</f>
        <v>0</v>
      </c>
      <c r="J11" s="49">
        <f>MOD(Q55,60)</f>
        <v>0</v>
      </c>
      <c r="K11" s="48">
        <f>INT(R11/60)</f>
        <v>0</v>
      </c>
      <c r="L11" s="49">
        <f>MOD(R11,60)</f>
        <v>0</v>
      </c>
      <c r="O11">
        <f>E11*60+F11</f>
        <v>0</v>
      </c>
      <c r="P11">
        <f>G11*60+H11</f>
        <v>0</v>
      </c>
      <c r="Q11">
        <f>I11*60+J11</f>
        <v>0</v>
      </c>
      <c r="R11">
        <f>O11+P11</f>
        <v>0</v>
      </c>
      <c r="AA11" t="s">
        <v>25</v>
      </c>
    </row>
    <row r="12" spans="1:27">
      <c r="A12" s="53" t="s">
        <v>26</v>
      </c>
      <c r="B12" s="54"/>
      <c r="C12" s="54"/>
      <c r="D12" s="55"/>
      <c r="E12" s="56">
        <f>IF(O55&gt;0,INT(O56/60),0)</f>
        <v>0</v>
      </c>
      <c r="F12" s="57">
        <f>IF(O55&gt;0,MOD(O56,60),0)</f>
        <v>0</v>
      </c>
      <c r="G12" s="56">
        <f>IF(P55&gt;0,INT(P56/60),0)</f>
        <v>0</v>
      </c>
      <c r="H12" s="57">
        <f>IF(P55&gt;0,MOD(P56,60),0)</f>
        <v>0</v>
      </c>
      <c r="I12" s="56">
        <f>IF(Q55&gt;0,INT(Q56/60),0)</f>
        <v>0</v>
      </c>
      <c r="J12" s="57">
        <f>IF(Q55&gt;0,MOD(Q56,60),0)</f>
        <v>0</v>
      </c>
      <c r="K12" s="56">
        <f>INT(R12/60)</f>
        <v>0</v>
      </c>
      <c r="L12" s="57">
        <f>MOD(R12,60)</f>
        <v>0</v>
      </c>
      <c r="O12" s="58">
        <f>E12*60+F12</f>
        <v>0</v>
      </c>
      <c r="P12">
        <f>G12*60+H12</f>
        <v>0</v>
      </c>
      <c r="Q12">
        <f>I12*60+J12</f>
        <v>0</v>
      </c>
      <c r="R12">
        <f>O12+P12+Q12</f>
        <v>0</v>
      </c>
      <c r="AA12" t="s">
        <v>27</v>
      </c>
    </row>
    <row r="13" spans="1:27">
      <c r="A13" s="59"/>
      <c r="B13" s="59"/>
      <c r="C13" s="59"/>
      <c r="D13" s="59"/>
      <c r="E13" s="24"/>
      <c r="F13" s="60"/>
      <c r="G13" s="24"/>
      <c r="H13" s="60"/>
      <c r="I13" s="24"/>
      <c r="J13" s="60"/>
      <c r="K13" s="61"/>
      <c r="L13" s="62"/>
      <c r="O13" s="58"/>
      <c r="AA13" t="s">
        <v>28</v>
      </c>
    </row>
    <row r="14" spans="1:27" ht="18" customHeight="1">
      <c r="A14" s="63" t="s">
        <v>29</v>
      </c>
      <c r="B14" s="64"/>
      <c r="C14" s="64"/>
      <c r="D14" s="65"/>
      <c r="E14" s="66" t="s">
        <v>30</v>
      </c>
      <c r="F14" s="66"/>
      <c r="G14" s="67" t="s">
        <v>31</v>
      </c>
      <c r="H14" s="67"/>
      <c r="I14" s="66" t="s">
        <v>32</v>
      </c>
      <c r="J14" s="68"/>
      <c r="K14" s="16"/>
      <c r="L14" s="17"/>
      <c r="O14" s="69"/>
      <c r="P14" s="70"/>
      <c r="Q14" s="16"/>
      <c r="AA14" t="s">
        <v>33</v>
      </c>
    </row>
    <row r="15" spans="1:27" ht="18" customHeight="1">
      <c r="A15" s="71" t="s">
        <v>34</v>
      </c>
      <c r="B15" s="72"/>
      <c r="C15" s="72"/>
      <c r="D15" s="73"/>
      <c r="E15" s="74">
        <f>COUNTIF($R$20:$R$54,"&gt;=2700")</f>
        <v>0</v>
      </c>
      <c r="F15" s="75">
        <f>IF(R55&gt;0,COUNTIF($R$20:$R$54,"&gt;=2700")/COUNTIF($R$20:$R$54,"&gt;0"),0)</f>
        <v>0</v>
      </c>
      <c r="G15" s="74">
        <f>COUNTIF($R$20:$R$54,"&gt;=4800")</f>
        <v>0</v>
      </c>
      <c r="H15" s="76">
        <f>IF(R55&gt;0,COUNTIF($R$20:$R$54,"&gt;=4800")/COUNTIF($R$20:$R$54,"&gt;0"),0)</f>
        <v>0</v>
      </c>
      <c r="I15" s="74">
        <f>COUNTIF($R$20:$R$54,"&gt;=6000")</f>
        <v>0</v>
      </c>
      <c r="J15" s="76">
        <f>IF(R55&gt;0,COUNTIF($R$20:$R$54,"&gt;=6000")/COUNTIF($R$20:$R$54,"&gt;0"),0)</f>
        <v>0</v>
      </c>
      <c r="K15" s="16"/>
      <c r="L15" s="17"/>
      <c r="O15" s="77"/>
      <c r="P15" s="78"/>
      <c r="Q15" s="16"/>
      <c r="AA15" t="s">
        <v>35</v>
      </c>
    </row>
    <row r="16" spans="1:27" ht="18.649999999999999" customHeight="1">
      <c r="A16" s="63" t="s">
        <v>36</v>
      </c>
      <c r="B16" s="64"/>
      <c r="C16" s="64"/>
      <c r="D16" s="65"/>
      <c r="E16" s="74">
        <f>COUNTIF($S$20:$S$54,"&gt;=2700")</f>
        <v>0</v>
      </c>
      <c r="F16" s="75">
        <f>IF(S55&gt;0,COUNTIF($S$20:$S$54,"&gt;=2700")/COUNTIF($S$20:$S$54,"&gt;0"),0)</f>
        <v>0</v>
      </c>
      <c r="G16" s="74">
        <f>COUNTIF($S$20:$S$54,"&gt;=4800")</f>
        <v>0</v>
      </c>
      <c r="H16" s="76">
        <f>IF(S55&gt;0,COUNTIF($S$20:$S$54,"&gt;=4800")/COUNTIF($S$20:$S$54,"&gt;0"),0)</f>
        <v>0</v>
      </c>
      <c r="I16" s="74">
        <f>COUNTIF($S$20:$S$54,"&gt;=6000")</f>
        <v>0</v>
      </c>
      <c r="J16" s="76">
        <f>IF(S55&gt;0,COUNTIF($S$20:$S$54,"&gt;=6000")/COUNTIF($S$20:$S$54,"&gt;0"),0)</f>
        <v>0</v>
      </c>
      <c r="K16" s="16"/>
      <c r="L16" s="17"/>
      <c r="O16" s="77"/>
      <c r="P16" s="78"/>
      <c r="Q16" s="16"/>
      <c r="AA16" t="s">
        <v>37</v>
      </c>
    </row>
    <row r="17" spans="1:27" ht="9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AA17" t="s">
        <v>38</v>
      </c>
    </row>
    <row r="18" spans="1:27">
      <c r="B18" s="79" t="s">
        <v>39</v>
      </c>
      <c r="C18" s="80" t="s">
        <v>40</v>
      </c>
      <c r="D18" s="79" t="s">
        <v>41</v>
      </c>
      <c r="E18" s="81" t="s">
        <v>42</v>
      </c>
      <c r="F18" s="82"/>
      <c r="G18" s="81" t="s">
        <v>43</v>
      </c>
      <c r="H18" s="82"/>
      <c r="I18" s="81" t="s">
        <v>44</v>
      </c>
      <c r="J18" s="82"/>
      <c r="K18" s="83" t="s">
        <v>19</v>
      </c>
      <c r="L18" s="84" t="s">
        <v>20</v>
      </c>
      <c r="AA18" t="s">
        <v>45</v>
      </c>
    </row>
    <row r="19" spans="1:27" s="37" customFormat="1">
      <c r="A19" s="85"/>
      <c r="B19" s="86"/>
      <c r="C19" s="87"/>
      <c r="D19" s="86"/>
      <c r="E19" s="88" t="s">
        <v>19</v>
      </c>
      <c r="F19" s="89" t="s">
        <v>20</v>
      </c>
      <c r="G19" s="88" t="s">
        <v>19</v>
      </c>
      <c r="H19" s="89" t="s">
        <v>20</v>
      </c>
      <c r="I19" s="88" t="s">
        <v>19</v>
      </c>
      <c r="J19" s="89" t="s">
        <v>20</v>
      </c>
      <c r="K19" s="90"/>
      <c r="L19" s="91"/>
      <c r="M19" s="37" t="s">
        <v>46</v>
      </c>
      <c r="N19" s="37" t="s">
        <v>47</v>
      </c>
      <c r="AA19" s="92" t="s">
        <v>48</v>
      </c>
    </row>
    <row r="20" spans="1:27">
      <c r="A20" s="93">
        <v>1</v>
      </c>
      <c r="B20" s="94"/>
      <c r="C20" s="95"/>
      <c r="D20" s="96"/>
      <c r="E20" s="97"/>
      <c r="F20" s="94"/>
      <c r="G20" s="97"/>
      <c r="H20" s="94"/>
      <c r="I20" s="97"/>
      <c r="J20" s="94"/>
      <c r="K20" s="98"/>
      <c r="L20" s="99"/>
      <c r="M20" s="100">
        <f>J5</f>
        <v>0</v>
      </c>
      <c r="N20" s="100">
        <f>J6</f>
        <v>0</v>
      </c>
      <c r="O20">
        <f t="shared" ref="O20:O54" si="0">E20*60+F20</f>
        <v>0</v>
      </c>
      <c r="P20">
        <f t="shared" ref="P20:P54" si="1">G20*60+H20</f>
        <v>0</v>
      </c>
      <c r="Q20">
        <f t="shared" ref="Q20:Q54" si="2">I20*60+J20</f>
        <v>0</v>
      </c>
      <c r="R20">
        <f t="shared" ref="R20:R54" si="3">O20+P20+Q20</f>
        <v>0</v>
      </c>
      <c r="S20">
        <f t="shared" ref="S20:S54" si="4">O20+P20</f>
        <v>0</v>
      </c>
      <c r="T20" s="101" t="s">
        <v>49</v>
      </c>
      <c r="AA20" t="s">
        <v>50</v>
      </c>
    </row>
    <row r="21" spans="1:27">
      <c r="A21" s="102">
        <v>2</v>
      </c>
      <c r="B21" s="103"/>
      <c r="C21" s="104"/>
      <c r="D21" s="105"/>
      <c r="E21" s="106"/>
      <c r="F21" s="103"/>
      <c r="G21" s="106"/>
      <c r="H21" s="103"/>
      <c r="I21" s="106"/>
      <c r="J21" s="103"/>
      <c r="K21" s="107"/>
      <c r="L21" s="108"/>
      <c r="M21" s="100"/>
      <c r="N21" s="100"/>
      <c r="O21">
        <f t="shared" si="0"/>
        <v>0</v>
      </c>
      <c r="P21">
        <f t="shared" si="1"/>
        <v>0</v>
      </c>
      <c r="Q21">
        <f t="shared" si="2"/>
        <v>0</v>
      </c>
      <c r="R21">
        <f t="shared" si="3"/>
        <v>0</v>
      </c>
      <c r="S21">
        <f t="shared" si="4"/>
        <v>0</v>
      </c>
      <c r="AA21" t="s">
        <v>51</v>
      </c>
    </row>
    <row r="22" spans="1:27">
      <c r="A22" s="102">
        <v>3</v>
      </c>
      <c r="B22" s="103"/>
      <c r="C22" s="104"/>
      <c r="D22" s="105"/>
      <c r="E22" s="106"/>
      <c r="F22" s="103"/>
      <c r="G22" s="106"/>
      <c r="H22" s="103"/>
      <c r="I22" s="106"/>
      <c r="J22" s="103"/>
      <c r="K22" s="107"/>
      <c r="L22" s="108"/>
      <c r="M22" s="100"/>
      <c r="N22" s="100"/>
      <c r="O22">
        <f t="shared" si="0"/>
        <v>0</v>
      </c>
      <c r="P22">
        <f t="shared" si="1"/>
        <v>0</v>
      </c>
      <c r="Q22">
        <f t="shared" si="2"/>
        <v>0</v>
      </c>
      <c r="R22">
        <f t="shared" si="3"/>
        <v>0</v>
      </c>
      <c r="S22">
        <f t="shared" si="4"/>
        <v>0</v>
      </c>
      <c r="AA22" t="s">
        <v>52</v>
      </c>
    </row>
    <row r="23" spans="1:27">
      <c r="A23" s="102">
        <v>4</v>
      </c>
      <c r="B23" s="103"/>
      <c r="C23" s="104"/>
      <c r="D23" s="105"/>
      <c r="E23" s="106"/>
      <c r="F23" s="103"/>
      <c r="G23" s="106"/>
      <c r="H23" s="103"/>
      <c r="I23" s="106"/>
      <c r="J23" s="103"/>
      <c r="K23" s="107"/>
      <c r="L23" s="108"/>
      <c r="M23" s="100"/>
      <c r="N23" s="100"/>
      <c r="O23">
        <f t="shared" si="0"/>
        <v>0</v>
      </c>
      <c r="P23">
        <f t="shared" si="1"/>
        <v>0</v>
      </c>
      <c r="Q23">
        <f t="shared" si="2"/>
        <v>0</v>
      </c>
      <c r="R23">
        <f t="shared" si="3"/>
        <v>0</v>
      </c>
      <c r="S23">
        <f t="shared" si="4"/>
        <v>0</v>
      </c>
    </row>
    <row r="24" spans="1:27">
      <c r="A24" s="102">
        <v>5</v>
      </c>
      <c r="B24" s="103"/>
      <c r="C24" s="104"/>
      <c r="D24" s="105"/>
      <c r="E24" s="106"/>
      <c r="F24" s="103"/>
      <c r="G24" s="106"/>
      <c r="H24" s="103"/>
      <c r="I24" s="106"/>
      <c r="J24" s="103"/>
      <c r="K24" s="107"/>
      <c r="L24" s="108"/>
      <c r="M24" s="100"/>
      <c r="N24" s="100"/>
      <c r="O24">
        <f t="shared" si="0"/>
        <v>0</v>
      </c>
      <c r="P24">
        <f t="shared" si="1"/>
        <v>0</v>
      </c>
      <c r="Q24">
        <f t="shared" si="2"/>
        <v>0</v>
      </c>
      <c r="R24">
        <f t="shared" si="3"/>
        <v>0</v>
      </c>
      <c r="S24">
        <f t="shared" si="4"/>
        <v>0</v>
      </c>
    </row>
    <row r="25" spans="1:27">
      <c r="A25" s="102">
        <v>6</v>
      </c>
      <c r="B25" s="103"/>
      <c r="C25" s="104"/>
      <c r="D25" s="105"/>
      <c r="E25" s="106"/>
      <c r="F25" s="103"/>
      <c r="G25" s="106"/>
      <c r="H25" s="103"/>
      <c r="I25" s="106"/>
      <c r="J25" s="103"/>
      <c r="K25" s="107"/>
      <c r="L25" s="108"/>
      <c r="M25" s="100"/>
      <c r="N25" s="100"/>
      <c r="O25">
        <f t="shared" si="0"/>
        <v>0</v>
      </c>
      <c r="P25">
        <f t="shared" si="1"/>
        <v>0</v>
      </c>
      <c r="Q25">
        <f t="shared" si="2"/>
        <v>0</v>
      </c>
      <c r="R25">
        <f t="shared" si="3"/>
        <v>0</v>
      </c>
      <c r="S25">
        <f t="shared" si="4"/>
        <v>0</v>
      </c>
    </row>
    <row r="26" spans="1:27">
      <c r="A26" s="102">
        <v>7</v>
      </c>
      <c r="B26" s="103"/>
      <c r="C26" s="104"/>
      <c r="D26" s="105"/>
      <c r="E26" s="106"/>
      <c r="F26" s="103"/>
      <c r="G26" s="106"/>
      <c r="H26" s="103"/>
      <c r="I26" s="106"/>
      <c r="J26" s="103"/>
      <c r="K26" s="107"/>
      <c r="L26" s="108"/>
      <c r="M26" s="100"/>
      <c r="N26" s="100"/>
      <c r="O26">
        <f t="shared" si="0"/>
        <v>0</v>
      </c>
      <c r="P26">
        <f t="shared" si="1"/>
        <v>0</v>
      </c>
      <c r="Q26">
        <f t="shared" si="2"/>
        <v>0</v>
      </c>
      <c r="R26">
        <f t="shared" si="3"/>
        <v>0</v>
      </c>
      <c r="S26">
        <f t="shared" si="4"/>
        <v>0</v>
      </c>
    </row>
    <row r="27" spans="1:27">
      <c r="A27" s="102">
        <v>8</v>
      </c>
      <c r="B27" s="103"/>
      <c r="C27" s="104"/>
      <c r="D27" s="105"/>
      <c r="E27" s="106"/>
      <c r="F27" s="103"/>
      <c r="G27" s="106"/>
      <c r="H27" s="103"/>
      <c r="I27" s="106"/>
      <c r="J27" s="103"/>
      <c r="K27" s="107"/>
      <c r="L27" s="108"/>
      <c r="M27" s="100"/>
      <c r="N27" s="100"/>
      <c r="O27">
        <f t="shared" si="0"/>
        <v>0</v>
      </c>
      <c r="P27">
        <f t="shared" si="1"/>
        <v>0</v>
      </c>
      <c r="Q27">
        <f t="shared" si="2"/>
        <v>0</v>
      </c>
      <c r="R27">
        <f t="shared" si="3"/>
        <v>0</v>
      </c>
      <c r="S27">
        <f t="shared" si="4"/>
        <v>0</v>
      </c>
    </row>
    <row r="28" spans="1:27">
      <c r="A28" s="102">
        <v>9</v>
      </c>
      <c r="B28" s="103"/>
      <c r="C28" s="104"/>
      <c r="D28" s="105"/>
      <c r="E28" s="106"/>
      <c r="F28" s="103"/>
      <c r="G28" s="106"/>
      <c r="H28" s="103"/>
      <c r="I28" s="106"/>
      <c r="J28" s="103"/>
      <c r="K28" s="107"/>
      <c r="L28" s="108"/>
      <c r="M28" s="100"/>
      <c r="N28" s="100"/>
      <c r="O28">
        <f t="shared" si="0"/>
        <v>0</v>
      </c>
      <c r="P28">
        <f t="shared" si="1"/>
        <v>0</v>
      </c>
      <c r="Q28">
        <f t="shared" si="2"/>
        <v>0</v>
      </c>
      <c r="R28">
        <f t="shared" si="3"/>
        <v>0</v>
      </c>
      <c r="S28">
        <f t="shared" si="4"/>
        <v>0</v>
      </c>
    </row>
    <row r="29" spans="1:27">
      <c r="A29" s="102">
        <v>10</v>
      </c>
      <c r="B29" s="103"/>
      <c r="C29" s="104"/>
      <c r="D29" s="105"/>
      <c r="E29" s="106"/>
      <c r="F29" s="103"/>
      <c r="G29" s="106"/>
      <c r="H29" s="103"/>
      <c r="I29" s="106"/>
      <c r="J29" s="103"/>
      <c r="K29" s="107"/>
      <c r="L29" s="108"/>
      <c r="M29" s="100"/>
      <c r="N29" s="100"/>
      <c r="O29">
        <f t="shared" si="0"/>
        <v>0</v>
      </c>
      <c r="P29">
        <f t="shared" si="1"/>
        <v>0</v>
      </c>
      <c r="Q29">
        <f t="shared" si="2"/>
        <v>0</v>
      </c>
      <c r="R29">
        <f t="shared" si="3"/>
        <v>0</v>
      </c>
      <c r="S29">
        <f t="shared" si="4"/>
        <v>0</v>
      </c>
    </row>
    <row r="30" spans="1:27">
      <c r="A30" s="102">
        <v>11</v>
      </c>
      <c r="B30" s="103"/>
      <c r="C30" s="104"/>
      <c r="D30" s="105"/>
      <c r="E30" s="106"/>
      <c r="F30" s="103"/>
      <c r="G30" s="106"/>
      <c r="H30" s="103"/>
      <c r="I30" s="106"/>
      <c r="J30" s="103"/>
      <c r="K30" s="107"/>
      <c r="L30" s="108"/>
      <c r="M30" s="100"/>
      <c r="N30" s="100"/>
      <c r="O30">
        <f t="shared" si="0"/>
        <v>0</v>
      </c>
      <c r="P30">
        <f t="shared" si="1"/>
        <v>0</v>
      </c>
      <c r="Q30">
        <f t="shared" si="2"/>
        <v>0</v>
      </c>
      <c r="R30">
        <f t="shared" si="3"/>
        <v>0</v>
      </c>
      <c r="S30">
        <f t="shared" si="4"/>
        <v>0</v>
      </c>
    </row>
    <row r="31" spans="1:27">
      <c r="A31" s="102">
        <v>12</v>
      </c>
      <c r="B31" s="103"/>
      <c r="C31" s="104"/>
      <c r="D31" s="105"/>
      <c r="E31" s="106"/>
      <c r="F31" s="103"/>
      <c r="G31" s="106"/>
      <c r="H31" s="103"/>
      <c r="I31" s="106"/>
      <c r="J31" s="103"/>
      <c r="K31" s="107"/>
      <c r="L31" s="108"/>
      <c r="M31" s="100"/>
      <c r="N31" s="100"/>
      <c r="O31">
        <f t="shared" si="0"/>
        <v>0</v>
      </c>
      <c r="P31">
        <f t="shared" si="1"/>
        <v>0</v>
      </c>
      <c r="Q31">
        <f t="shared" si="2"/>
        <v>0</v>
      </c>
      <c r="R31">
        <f t="shared" si="3"/>
        <v>0</v>
      </c>
      <c r="S31">
        <f t="shared" si="4"/>
        <v>0</v>
      </c>
    </row>
    <row r="32" spans="1:27">
      <c r="A32" s="102">
        <v>13</v>
      </c>
      <c r="B32" s="103"/>
      <c r="C32" s="104"/>
      <c r="D32" s="105"/>
      <c r="E32" s="106"/>
      <c r="F32" s="103"/>
      <c r="G32" s="106"/>
      <c r="H32" s="103"/>
      <c r="I32" s="106"/>
      <c r="J32" s="103"/>
      <c r="K32" s="107"/>
      <c r="L32" s="108"/>
      <c r="M32" s="100"/>
      <c r="N32" s="100"/>
      <c r="O32">
        <f t="shared" si="0"/>
        <v>0</v>
      </c>
      <c r="P32">
        <f t="shared" si="1"/>
        <v>0</v>
      </c>
      <c r="Q32">
        <f t="shared" si="2"/>
        <v>0</v>
      </c>
      <c r="R32">
        <f t="shared" si="3"/>
        <v>0</v>
      </c>
      <c r="S32">
        <f t="shared" si="4"/>
        <v>0</v>
      </c>
    </row>
    <row r="33" spans="1:19">
      <c r="A33" s="102">
        <v>14</v>
      </c>
      <c r="B33" s="103"/>
      <c r="C33" s="104"/>
      <c r="D33" s="105"/>
      <c r="E33" s="106"/>
      <c r="F33" s="103"/>
      <c r="G33" s="106"/>
      <c r="H33" s="103"/>
      <c r="I33" s="106"/>
      <c r="J33" s="103"/>
      <c r="K33" s="107"/>
      <c r="L33" s="108"/>
      <c r="M33" s="100"/>
      <c r="N33" s="100"/>
      <c r="O33">
        <f t="shared" si="0"/>
        <v>0</v>
      </c>
      <c r="P33">
        <f t="shared" si="1"/>
        <v>0</v>
      </c>
      <c r="Q33">
        <f t="shared" si="2"/>
        <v>0</v>
      </c>
      <c r="R33">
        <f t="shared" si="3"/>
        <v>0</v>
      </c>
      <c r="S33">
        <f t="shared" si="4"/>
        <v>0</v>
      </c>
    </row>
    <row r="34" spans="1:19">
      <c r="A34" s="102">
        <v>15</v>
      </c>
      <c r="B34" s="103"/>
      <c r="C34" s="104"/>
      <c r="D34" s="105"/>
      <c r="E34" s="106"/>
      <c r="F34" s="103"/>
      <c r="G34" s="106"/>
      <c r="H34" s="103"/>
      <c r="I34" s="106"/>
      <c r="J34" s="103"/>
      <c r="K34" s="107"/>
      <c r="L34" s="108"/>
      <c r="M34" s="100"/>
      <c r="N34" s="100"/>
      <c r="O34">
        <f t="shared" si="0"/>
        <v>0</v>
      </c>
      <c r="P34">
        <f t="shared" si="1"/>
        <v>0</v>
      </c>
      <c r="Q34">
        <f t="shared" si="2"/>
        <v>0</v>
      </c>
      <c r="R34">
        <f t="shared" si="3"/>
        <v>0</v>
      </c>
      <c r="S34">
        <f t="shared" si="4"/>
        <v>0</v>
      </c>
    </row>
    <row r="35" spans="1:19">
      <c r="A35" s="102">
        <v>16</v>
      </c>
      <c r="B35" s="103"/>
      <c r="C35" s="104"/>
      <c r="D35" s="105"/>
      <c r="E35" s="106"/>
      <c r="F35" s="103"/>
      <c r="G35" s="106"/>
      <c r="H35" s="103"/>
      <c r="I35" s="106"/>
      <c r="J35" s="103"/>
      <c r="K35" s="107"/>
      <c r="L35" s="108"/>
      <c r="M35" s="100"/>
      <c r="N35" s="100"/>
      <c r="O35">
        <f t="shared" si="0"/>
        <v>0</v>
      </c>
      <c r="P35">
        <f t="shared" si="1"/>
        <v>0</v>
      </c>
      <c r="Q35">
        <f t="shared" si="2"/>
        <v>0</v>
      </c>
      <c r="R35">
        <f t="shared" si="3"/>
        <v>0</v>
      </c>
      <c r="S35">
        <f t="shared" si="4"/>
        <v>0</v>
      </c>
    </row>
    <row r="36" spans="1:19">
      <c r="A36" s="102">
        <v>17</v>
      </c>
      <c r="B36" s="103"/>
      <c r="C36" s="104"/>
      <c r="D36" s="105"/>
      <c r="E36" s="106"/>
      <c r="F36" s="103"/>
      <c r="G36" s="106"/>
      <c r="H36" s="103"/>
      <c r="I36" s="106"/>
      <c r="J36" s="103"/>
      <c r="K36" s="107"/>
      <c r="L36" s="108"/>
      <c r="M36" s="100"/>
      <c r="N36" s="100"/>
      <c r="O36">
        <f t="shared" si="0"/>
        <v>0</v>
      </c>
      <c r="P36">
        <f t="shared" si="1"/>
        <v>0</v>
      </c>
      <c r="Q36">
        <f t="shared" si="2"/>
        <v>0</v>
      </c>
      <c r="R36">
        <f t="shared" si="3"/>
        <v>0</v>
      </c>
      <c r="S36">
        <f t="shared" si="4"/>
        <v>0</v>
      </c>
    </row>
    <row r="37" spans="1:19">
      <c r="A37" s="102">
        <v>18</v>
      </c>
      <c r="B37" s="103"/>
      <c r="C37" s="104"/>
      <c r="D37" s="105"/>
      <c r="E37" s="106"/>
      <c r="F37" s="103"/>
      <c r="G37" s="106"/>
      <c r="H37" s="103"/>
      <c r="I37" s="106"/>
      <c r="J37" s="103"/>
      <c r="K37" s="107"/>
      <c r="L37" s="108"/>
      <c r="M37" s="100"/>
      <c r="N37" s="100"/>
      <c r="O37">
        <f t="shared" si="0"/>
        <v>0</v>
      </c>
      <c r="P37">
        <f t="shared" si="1"/>
        <v>0</v>
      </c>
      <c r="Q37">
        <f t="shared" si="2"/>
        <v>0</v>
      </c>
      <c r="R37">
        <f t="shared" si="3"/>
        <v>0</v>
      </c>
      <c r="S37">
        <f t="shared" si="4"/>
        <v>0</v>
      </c>
    </row>
    <row r="38" spans="1:19">
      <c r="A38" s="102">
        <v>19</v>
      </c>
      <c r="B38" s="103"/>
      <c r="C38" s="104"/>
      <c r="D38" s="105"/>
      <c r="E38" s="106"/>
      <c r="F38" s="103"/>
      <c r="G38" s="106"/>
      <c r="H38" s="103"/>
      <c r="I38" s="106"/>
      <c r="J38" s="103"/>
      <c r="K38" s="107"/>
      <c r="L38" s="108"/>
      <c r="M38" s="100"/>
      <c r="N38" s="100"/>
      <c r="O38">
        <f t="shared" si="0"/>
        <v>0</v>
      </c>
      <c r="P38">
        <f t="shared" si="1"/>
        <v>0</v>
      </c>
      <c r="Q38">
        <f t="shared" si="2"/>
        <v>0</v>
      </c>
      <c r="R38">
        <f t="shared" si="3"/>
        <v>0</v>
      </c>
      <c r="S38">
        <f t="shared" si="4"/>
        <v>0</v>
      </c>
    </row>
    <row r="39" spans="1:19">
      <c r="A39" s="102">
        <v>20</v>
      </c>
      <c r="B39" s="103"/>
      <c r="C39" s="104"/>
      <c r="D39" s="105"/>
      <c r="E39" s="106"/>
      <c r="F39" s="103"/>
      <c r="G39" s="106"/>
      <c r="H39" s="103"/>
      <c r="I39" s="106"/>
      <c r="J39" s="103"/>
      <c r="K39" s="107"/>
      <c r="L39" s="108"/>
      <c r="M39" s="100"/>
      <c r="N39" s="100"/>
      <c r="O39">
        <f t="shared" si="0"/>
        <v>0</v>
      </c>
      <c r="P39">
        <f t="shared" si="1"/>
        <v>0</v>
      </c>
      <c r="Q39">
        <f t="shared" si="2"/>
        <v>0</v>
      </c>
      <c r="R39">
        <f t="shared" si="3"/>
        <v>0</v>
      </c>
      <c r="S39">
        <f t="shared" si="4"/>
        <v>0</v>
      </c>
    </row>
    <row r="40" spans="1:19">
      <c r="A40" s="102">
        <v>21</v>
      </c>
      <c r="B40" s="103"/>
      <c r="C40" s="104"/>
      <c r="D40" s="105"/>
      <c r="E40" s="106"/>
      <c r="F40" s="103"/>
      <c r="G40" s="106"/>
      <c r="H40" s="103"/>
      <c r="I40" s="106"/>
      <c r="J40" s="103"/>
      <c r="K40" s="107"/>
      <c r="L40" s="108"/>
      <c r="M40" s="100"/>
      <c r="N40" s="100"/>
      <c r="O40">
        <f t="shared" si="0"/>
        <v>0</v>
      </c>
      <c r="P40">
        <f t="shared" si="1"/>
        <v>0</v>
      </c>
      <c r="Q40">
        <f t="shared" si="2"/>
        <v>0</v>
      </c>
      <c r="R40">
        <f t="shared" si="3"/>
        <v>0</v>
      </c>
      <c r="S40">
        <f t="shared" si="4"/>
        <v>0</v>
      </c>
    </row>
    <row r="41" spans="1:19">
      <c r="A41" s="102">
        <v>22</v>
      </c>
      <c r="B41" s="103"/>
      <c r="C41" s="104"/>
      <c r="D41" s="105"/>
      <c r="E41" s="106"/>
      <c r="F41" s="103"/>
      <c r="G41" s="106"/>
      <c r="H41" s="103"/>
      <c r="I41" s="106"/>
      <c r="J41" s="103"/>
      <c r="K41" s="107"/>
      <c r="L41" s="108"/>
      <c r="M41" s="100"/>
      <c r="N41" s="100"/>
      <c r="O41">
        <f t="shared" si="0"/>
        <v>0</v>
      </c>
      <c r="P41">
        <f t="shared" si="1"/>
        <v>0</v>
      </c>
      <c r="Q41">
        <f t="shared" si="2"/>
        <v>0</v>
      </c>
      <c r="R41">
        <f t="shared" si="3"/>
        <v>0</v>
      </c>
      <c r="S41">
        <f t="shared" si="4"/>
        <v>0</v>
      </c>
    </row>
    <row r="42" spans="1:19">
      <c r="A42" s="102">
        <v>23</v>
      </c>
      <c r="B42" s="103"/>
      <c r="C42" s="104"/>
      <c r="D42" s="105"/>
      <c r="E42" s="106"/>
      <c r="F42" s="103"/>
      <c r="G42" s="106"/>
      <c r="H42" s="103"/>
      <c r="I42" s="106"/>
      <c r="J42" s="103"/>
      <c r="K42" s="107"/>
      <c r="L42" s="108"/>
      <c r="M42" s="100"/>
      <c r="N42" s="100"/>
      <c r="O42">
        <f t="shared" si="0"/>
        <v>0</v>
      </c>
      <c r="P42">
        <f t="shared" si="1"/>
        <v>0</v>
      </c>
      <c r="Q42">
        <f t="shared" si="2"/>
        <v>0</v>
      </c>
      <c r="R42">
        <f t="shared" si="3"/>
        <v>0</v>
      </c>
      <c r="S42">
        <f t="shared" si="4"/>
        <v>0</v>
      </c>
    </row>
    <row r="43" spans="1:19">
      <c r="A43" s="102">
        <v>24</v>
      </c>
      <c r="B43" s="103"/>
      <c r="C43" s="104"/>
      <c r="D43" s="105"/>
      <c r="E43" s="106"/>
      <c r="F43" s="103"/>
      <c r="G43" s="106"/>
      <c r="H43" s="103"/>
      <c r="I43" s="106"/>
      <c r="J43" s="103"/>
      <c r="K43" s="107"/>
      <c r="L43" s="108"/>
      <c r="M43" s="100"/>
      <c r="N43" s="100"/>
      <c r="O43">
        <f t="shared" si="0"/>
        <v>0</v>
      </c>
      <c r="P43">
        <f t="shared" si="1"/>
        <v>0</v>
      </c>
      <c r="Q43">
        <f t="shared" si="2"/>
        <v>0</v>
      </c>
      <c r="R43">
        <f t="shared" si="3"/>
        <v>0</v>
      </c>
      <c r="S43">
        <f t="shared" si="4"/>
        <v>0</v>
      </c>
    </row>
    <row r="44" spans="1:19">
      <c r="A44" s="102">
        <v>25</v>
      </c>
      <c r="B44" s="103"/>
      <c r="C44" s="104"/>
      <c r="D44" s="105"/>
      <c r="E44" s="106"/>
      <c r="F44" s="103"/>
      <c r="G44" s="106"/>
      <c r="H44" s="103"/>
      <c r="I44" s="106"/>
      <c r="J44" s="103"/>
      <c r="K44" s="107"/>
      <c r="L44" s="108"/>
      <c r="M44" s="100"/>
      <c r="N44" s="100"/>
      <c r="O44">
        <f t="shared" si="0"/>
        <v>0</v>
      </c>
      <c r="P44">
        <f t="shared" si="1"/>
        <v>0</v>
      </c>
      <c r="Q44">
        <f t="shared" si="2"/>
        <v>0</v>
      </c>
      <c r="R44">
        <f t="shared" si="3"/>
        <v>0</v>
      </c>
      <c r="S44">
        <f t="shared" si="4"/>
        <v>0</v>
      </c>
    </row>
    <row r="45" spans="1:19">
      <c r="A45" s="102">
        <v>26</v>
      </c>
      <c r="B45" s="103"/>
      <c r="C45" s="104"/>
      <c r="D45" s="105"/>
      <c r="E45" s="106"/>
      <c r="F45" s="103"/>
      <c r="G45" s="106"/>
      <c r="H45" s="103"/>
      <c r="I45" s="106"/>
      <c r="J45" s="103"/>
      <c r="K45" s="107"/>
      <c r="L45" s="108"/>
      <c r="M45" s="100"/>
      <c r="N45" s="100"/>
      <c r="O45">
        <f t="shared" si="0"/>
        <v>0</v>
      </c>
      <c r="P45">
        <f t="shared" si="1"/>
        <v>0</v>
      </c>
      <c r="Q45">
        <f t="shared" si="2"/>
        <v>0</v>
      </c>
      <c r="R45">
        <f t="shared" si="3"/>
        <v>0</v>
      </c>
      <c r="S45">
        <f t="shared" si="4"/>
        <v>0</v>
      </c>
    </row>
    <row r="46" spans="1:19">
      <c r="A46" s="102">
        <v>27</v>
      </c>
      <c r="B46" s="103"/>
      <c r="C46" s="104"/>
      <c r="D46" s="105"/>
      <c r="E46" s="106"/>
      <c r="F46" s="103"/>
      <c r="G46" s="106"/>
      <c r="H46" s="103"/>
      <c r="I46" s="106"/>
      <c r="J46" s="103"/>
      <c r="K46" s="107"/>
      <c r="L46" s="108"/>
      <c r="M46" s="100"/>
      <c r="N46" s="100"/>
      <c r="O46">
        <f t="shared" si="0"/>
        <v>0</v>
      </c>
      <c r="P46">
        <f t="shared" si="1"/>
        <v>0</v>
      </c>
      <c r="Q46">
        <f t="shared" si="2"/>
        <v>0</v>
      </c>
      <c r="R46">
        <f t="shared" si="3"/>
        <v>0</v>
      </c>
      <c r="S46">
        <f t="shared" si="4"/>
        <v>0</v>
      </c>
    </row>
    <row r="47" spans="1:19">
      <c r="A47" s="102">
        <v>28</v>
      </c>
      <c r="B47" s="103"/>
      <c r="C47" s="104"/>
      <c r="D47" s="105"/>
      <c r="E47" s="106"/>
      <c r="F47" s="103"/>
      <c r="G47" s="106"/>
      <c r="H47" s="103"/>
      <c r="I47" s="106"/>
      <c r="J47" s="103"/>
      <c r="K47" s="107"/>
      <c r="L47" s="108"/>
      <c r="M47" s="100"/>
      <c r="N47" s="100"/>
      <c r="O47">
        <f t="shared" si="0"/>
        <v>0</v>
      </c>
      <c r="P47">
        <f t="shared" si="1"/>
        <v>0</v>
      </c>
      <c r="Q47">
        <f t="shared" si="2"/>
        <v>0</v>
      </c>
      <c r="R47">
        <f t="shared" si="3"/>
        <v>0</v>
      </c>
      <c r="S47">
        <f t="shared" si="4"/>
        <v>0</v>
      </c>
    </row>
    <row r="48" spans="1:19">
      <c r="A48" s="102">
        <v>29</v>
      </c>
      <c r="B48" s="103"/>
      <c r="C48" s="104"/>
      <c r="D48" s="105"/>
      <c r="E48" s="106"/>
      <c r="F48" s="103"/>
      <c r="G48" s="106"/>
      <c r="H48" s="103"/>
      <c r="I48" s="106"/>
      <c r="J48" s="103"/>
      <c r="K48" s="107"/>
      <c r="L48" s="108"/>
      <c r="M48" s="100"/>
      <c r="N48" s="100"/>
      <c r="O48">
        <f t="shared" si="0"/>
        <v>0</v>
      </c>
      <c r="P48">
        <f t="shared" si="1"/>
        <v>0</v>
      </c>
      <c r="Q48">
        <f t="shared" si="2"/>
        <v>0</v>
      </c>
      <c r="R48">
        <f t="shared" si="3"/>
        <v>0</v>
      </c>
      <c r="S48">
        <f t="shared" si="4"/>
        <v>0</v>
      </c>
    </row>
    <row r="49" spans="1:19">
      <c r="A49" s="102">
        <v>30</v>
      </c>
      <c r="B49" s="103"/>
      <c r="C49" s="104"/>
      <c r="D49" s="105"/>
      <c r="E49" s="106"/>
      <c r="F49" s="103"/>
      <c r="G49" s="106"/>
      <c r="H49" s="103"/>
      <c r="I49" s="106"/>
      <c r="J49" s="103"/>
      <c r="K49" s="107"/>
      <c r="L49" s="108"/>
      <c r="M49" s="100"/>
      <c r="N49" s="100"/>
      <c r="O49">
        <f t="shared" si="0"/>
        <v>0</v>
      </c>
      <c r="P49">
        <f t="shared" si="1"/>
        <v>0</v>
      </c>
      <c r="Q49">
        <f t="shared" si="2"/>
        <v>0</v>
      </c>
      <c r="R49">
        <f t="shared" si="3"/>
        <v>0</v>
      </c>
      <c r="S49">
        <f t="shared" si="4"/>
        <v>0</v>
      </c>
    </row>
    <row r="50" spans="1:19">
      <c r="A50" s="102">
        <v>31</v>
      </c>
      <c r="B50" s="103"/>
      <c r="C50" s="104"/>
      <c r="D50" s="105"/>
      <c r="E50" s="106"/>
      <c r="F50" s="103"/>
      <c r="G50" s="106"/>
      <c r="H50" s="103"/>
      <c r="I50" s="106"/>
      <c r="J50" s="103"/>
      <c r="K50" s="107"/>
      <c r="L50" s="108"/>
      <c r="M50" s="100"/>
      <c r="N50" s="100"/>
      <c r="O50">
        <f t="shared" si="0"/>
        <v>0</v>
      </c>
      <c r="P50">
        <f t="shared" si="1"/>
        <v>0</v>
      </c>
      <c r="Q50">
        <f t="shared" si="2"/>
        <v>0</v>
      </c>
      <c r="R50">
        <f t="shared" si="3"/>
        <v>0</v>
      </c>
      <c r="S50">
        <f t="shared" si="4"/>
        <v>0</v>
      </c>
    </row>
    <row r="51" spans="1:19">
      <c r="A51" s="102">
        <v>32</v>
      </c>
      <c r="B51" s="103"/>
      <c r="C51" s="104"/>
      <c r="D51" s="105"/>
      <c r="E51" s="106"/>
      <c r="F51" s="103"/>
      <c r="G51" s="106"/>
      <c r="H51" s="103"/>
      <c r="I51" s="106"/>
      <c r="J51" s="103"/>
      <c r="K51" s="107"/>
      <c r="L51" s="108"/>
      <c r="M51" s="100"/>
      <c r="N51" s="100"/>
      <c r="O51">
        <f t="shared" si="0"/>
        <v>0</v>
      </c>
      <c r="P51">
        <f t="shared" si="1"/>
        <v>0</v>
      </c>
      <c r="Q51">
        <f t="shared" si="2"/>
        <v>0</v>
      </c>
      <c r="R51">
        <f t="shared" si="3"/>
        <v>0</v>
      </c>
      <c r="S51">
        <f t="shared" si="4"/>
        <v>0</v>
      </c>
    </row>
    <row r="52" spans="1:19">
      <c r="A52" s="102">
        <v>33</v>
      </c>
      <c r="B52" s="103"/>
      <c r="C52" s="104"/>
      <c r="D52" s="105"/>
      <c r="E52" s="106"/>
      <c r="F52" s="103"/>
      <c r="G52" s="106"/>
      <c r="H52" s="103"/>
      <c r="I52" s="106"/>
      <c r="J52" s="103"/>
      <c r="K52" s="107"/>
      <c r="L52" s="108"/>
      <c r="M52" s="100"/>
      <c r="N52" s="100"/>
      <c r="O52">
        <f t="shared" si="0"/>
        <v>0</v>
      </c>
      <c r="P52">
        <f t="shared" si="1"/>
        <v>0</v>
      </c>
      <c r="Q52">
        <f t="shared" si="2"/>
        <v>0</v>
      </c>
      <c r="R52">
        <f t="shared" si="3"/>
        <v>0</v>
      </c>
      <c r="S52">
        <f t="shared" si="4"/>
        <v>0</v>
      </c>
    </row>
    <row r="53" spans="1:19">
      <c r="A53" s="102">
        <v>34</v>
      </c>
      <c r="B53" s="103"/>
      <c r="C53" s="104"/>
      <c r="D53" s="105"/>
      <c r="E53" s="106"/>
      <c r="F53" s="103"/>
      <c r="G53" s="106"/>
      <c r="H53" s="103"/>
      <c r="I53" s="106"/>
      <c r="J53" s="103"/>
      <c r="K53" s="107"/>
      <c r="L53" s="108"/>
      <c r="M53" s="100"/>
      <c r="N53" s="100"/>
      <c r="O53">
        <f t="shared" si="0"/>
        <v>0</v>
      </c>
      <c r="P53">
        <f t="shared" si="1"/>
        <v>0</v>
      </c>
      <c r="Q53">
        <f t="shared" si="2"/>
        <v>0</v>
      </c>
      <c r="R53">
        <f t="shared" si="3"/>
        <v>0</v>
      </c>
      <c r="S53">
        <f t="shared" si="4"/>
        <v>0</v>
      </c>
    </row>
    <row r="54" spans="1:19">
      <c r="A54" s="109">
        <v>35</v>
      </c>
      <c r="B54" s="110"/>
      <c r="C54" s="111"/>
      <c r="D54" s="112"/>
      <c r="E54" s="113"/>
      <c r="F54" s="110"/>
      <c r="G54" s="113"/>
      <c r="H54" s="110"/>
      <c r="I54" s="113"/>
      <c r="J54" s="110"/>
      <c r="K54" s="114"/>
      <c r="L54" s="115"/>
      <c r="M54" s="100"/>
      <c r="N54" s="100"/>
      <c r="O54" s="116">
        <f t="shared" si="0"/>
        <v>0</v>
      </c>
      <c r="P54" s="116">
        <f t="shared" si="1"/>
        <v>0</v>
      </c>
      <c r="Q54" s="116">
        <f t="shared" si="2"/>
        <v>0</v>
      </c>
      <c r="R54">
        <f t="shared" si="3"/>
        <v>0</v>
      </c>
      <c r="S54">
        <f t="shared" si="4"/>
        <v>0</v>
      </c>
    </row>
    <row r="55" spans="1:19">
      <c r="A55" s="87" t="s">
        <v>53</v>
      </c>
      <c r="B55" s="117"/>
      <c r="C55" s="40"/>
      <c r="D55" s="118"/>
      <c r="E55" s="119">
        <f t="shared" ref="E55:L55" si="5">SUM(E20:E54)</f>
        <v>0</v>
      </c>
      <c r="F55" s="120">
        <f t="shared" si="5"/>
        <v>0</v>
      </c>
      <c r="G55" s="119">
        <f t="shared" si="5"/>
        <v>0</v>
      </c>
      <c r="H55" s="120">
        <f t="shared" si="5"/>
        <v>0</v>
      </c>
      <c r="I55" s="119">
        <f t="shared" si="5"/>
        <v>0</v>
      </c>
      <c r="J55" s="120">
        <f t="shared" si="5"/>
        <v>0</v>
      </c>
      <c r="K55" s="119">
        <f t="shared" si="5"/>
        <v>0</v>
      </c>
      <c r="L55" s="120">
        <f t="shared" si="5"/>
        <v>0</v>
      </c>
      <c r="O55">
        <f>SUM(O20:O54)</f>
        <v>0</v>
      </c>
      <c r="P55">
        <f>SUM(P20:P54)</f>
        <v>0</v>
      </c>
      <c r="Q55">
        <f>SUM(Q20:Q54)</f>
        <v>0</v>
      </c>
      <c r="R55">
        <f>SUM(R20:R54)</f>
        <v>0</v>
      </c>
      <c r="S55">
        <f>SUM(S20:S54)</f>
        <v>0</v>
      </c>
    </row>
    <row r="56" spans="1:19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O56" t="e">
        <f>ROUND(O55/(COUNTIF(O20:O54,"&gt;0")),1)</f>
        <v>#DIV/0!</v>
      </c>
      <c r="P56" t="e">
        <f>ROUND(P55/(COUNTIF(P20:P54,"&gt;0")),1)</f>
        <v>#DIV/0!</v>
      </c>
      <c r="Q56" t="e">
        <f>ROUND(Q55/(COUNTIF(Q20:Q54,"&gt;0")),1)</f>
        <v>#DIV/0!</v>
      </c>
    </row>
    <row r="57" spans="1:1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</sheetData>
  <mergeCells count="26">
    <mergeCell ref="L18:L19"/>
    <mergeCell ref="A55:B55"/>
    <mergeCell ref="O14:P14"/>
    <mergeCell ref="A15:D15"/>
    <mergeCell ref="A16:D16"/>
    <mergeCell ref="B18:B19"/>
    <mergeCell ref="C18:C19"/>
    <mergeCell ref="D18:D19"/>
    <mergeCell ref="E18:F18"/>
    <mergeCell ref="G18:H18"/>
    <mergeCell ref="I18:J18"/>
    <mergeCell ref="K18:K19"/>
    <mergeCell ref="K8:L8"/>
    <mergeCell ref="A10:D10"/>
    <mergeCell ref="A11:D11"/>
    <mergeCell ref="A12:D12"/>
    <mergeCell ref="A14:D14"/>
    <mergeCell ref="E14:F14"/>
    <mergeCell ref="G14:H14"/>
    <mergeCell ref="I14:J14"/>
    <mergeCell ref="A1:D1"/>
    <mergeCell ref="B5:D6"/>
    <mergeCell ref="A8:B9"/>
    <mergeCell ref="E8:F8"/>
    <mergeCell ref="G8:H8"/>
    <mergeCell ref="I8:J8"/>
  </mergeCells>
  <phoneticPr fontId="5"/>
  <dataValidations count="2">
    <dataValidation type="list" allowBlank="1" showInputMessage="1" showErrorMessage="1" sqref="F1" xr:uid="{4BA8308E-31BD-4EEB-9879-92E5595BE595}">
      <formula1>$AA$5:$AA$22</formula1>
    </dataValidation>
    <dataValidation type="list" allowBlank="1" showInputMessage="1" showErrorMessage="1" sqref="J5:J6" xr:uid="{9DBB9464-66D6-4801-B5D7-CEE1DE8015C7}">
      <formula1>"1,2"</formula1>
    </dataValidation>
  </dataValidations>
  <printOptions horizontalCentered="1"/>
  <pageMargins left="0.25" right="0.25" top="0.75" bottom="0.75" header="0.3" footer="0.3"/>
  <pageSetup paperSize="9" scale="7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別紙2(分会用)</vt:lpstr>
      <vt:lpstr>'別紙2(分会用)'!Print_Area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HKnote19</dc:creator>
  <cp:lastModifiedBy>HKnote19</cp:lastModifiedBy>
  <dcterms:created xsi:type="dcterms:W3CDTF">2026-07-01T06:53:56Z</dcterms:created>
  <dcterms:modified xsi:type="dcterms:W3CDTF">2026-07-01T06:54:08Z</dcterms:modified>
</cp:coreProperties>
</file>